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Мониторы!$A$1:$O$2</definedName>
  </definedNames>
  <calcPr calcId="162913" iterate="1"/>
</workbook>
</file>

<file path=xl/calcChain.xml><?xml version="1.0" encoding="utf-8"?>
<calcChain xmlns="http://schemas.openxmlformats.org/spreadsheetml/2006/main">
  <c r="L8" i="7" l="1"/>
  <c r="N8" i="7" s="1"/>
  <c r="O8" i="7" s="1"/>
  <c r="L7" i="7"/>
  <c r="N7" i="7" s="1"/>
  <c r="O7" i="7" s="1"/>
  <c r="L6" i="7"/>
  <c r="N6" i="7" s="1"/>
  <c r="O6" i="7" s="1"/>
  <c r="L5" i="7"/>
  <c r="N5" i="7" s="1"/>
  <c r="O5" i="7" s="1"/>
  <c r="L4" i="7"/>
  <c r="N4" i="7" s="1"/>
  <c r="O4" i="7" s="1"/>
  <c r="L3" i="7"/>
  <c r="N3" i="7" s="1"/>
  <c r="O3" i="7" s="1"/>
  <c r="L2" i="7" l="1"/>
  <c r="N2" i="7" s="1"/>
  <c r="O2" i="7" s="1"/>
</calcChain>
</file>

<file path=xl/sharedStrings.xml><?xml version="1.0" encoding="utf-8"?>
<sst xmlns="http://schemas.openxmlformats.org/spreadsheetml/2006/main" count="72" uniqueCount="35">
  <si>
    <t>Адрес</t>
  </si>
  <si>
    <t>Сеть</t>
  </si>
  <si>
    <t>Кол-во экранов</t>
  </si>
  <si>
    <t xml:space="preserve">Период, дней </t>
  </si>
  <si>
    <t>Номер АЗС</t>
  </si>
  <si>
    <t>Регион</t>
  </si>
  <si>
    <t>Вид конструкции</t>
  </si>
  <si>
    <t>Газпромнефть</t>
  </si>
  <si>
    <t>Выходов за период на 1 экране</t>
  </si>
  <si>
    <t>Выходов в сутки на 1 экране</t>
  </si>
  <si>
    <t>Стоимость за период на 1 экране</t>
  </si>
  <si>
    <t>Мониторы</t>
  </si>
  <si>
    <t>Владимирская область</t>
  </si>
  <si>
    <t>Владимирская область, Собинский район, д. Рукав, 170 км+200м слева трассы М - 7 «Волга».</t>
  </si>
  <si>
    <t>М-7,166 км справа, Собинка</t>
  </si>
  <si>
    <t>Владимир, Большая Нижегородская, 94Г</t>
  </si>
  <si>
    <t>Владимир, Лакина, 30</t>
  </si>
  <si>
    <t>Владимир, Суздальский проспект, 30</t>
  </si>
  <si>
    <t>Владимирская обл. Собинский муниципальный район, сельское поселение Куриловское, д. Демидово, строение 54а</t>
  </si>
  <si>
    <t>Владимирская обл. Собинский муниципальный район, сельское поселение Куриловское, д. Демидово, строение 83</t>
  </si>
  <si>
    <t>Роснефть</t>
  </si>
  <si>
    <t>Ролик, сек.</t>
  </si>
  <si>
    <t>Координаты</t>
  </si>
  <si>
    <t>56.083570, 40.207560</t>
  </si>
  <si>
    <t>Карта</t>
  </si>
  <si>
    <t>Фото</t>
  </si>
  <si>
    <t>56.068580, 40.153770</t>
  </si>
  <si>
    <t>56.147155, 40.447975</t>
  </si>
  <si>
    <t>56.133347, 40.347705</t>
  </si>
  <si>
    <t>56.178784, 40.454425</t>
  </si>
  <si>
    <t>56.033508, 40.024268</t>
  </si>
  <si>
    <t>56.034501, 40.023845</t>
  </si>
  <si>
    <t>Локация</t>
  </si>
  <si>
    <t>АЗС</t>
  </si>
  <si>
    <t>Выходов в час на 1 экране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</si>
</sst>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sFxcNUJJ8zsHfA" TargetMode="External"/><Relationship Id="rId3" Type="http://schemas.openxmlformats.org/officeDocument/2006/relationships/hyperlink" Target="https://yandex.ru/maps/-/CLThe-YL" TargetMode="External"/><Relationship Id="rId7" Type="http://schemas.openxmlformats.org/officeDocument/2006/relationships/hyperlink" Target="https://yandex.ru/maps/-/CLThi6YB" TargetMode="External"/><Relationship Id="rId2" Type="http://schemas.openxmlformats.org/officeDocument/2006/relationships/hyperlink" Target="https://yandex.ru/maps/-/CLThePkA" TargetMode="External"/><Relationship Id="rId1" Type="http://schemas.openxmlformats.org/officeDocument/2006/relationships/hyperlink" Target="https://yandex.ru/maps/-/CLTheWMa" TargetMode="External"/><Relationship Id="rId6" Type="http://schemas.openxmlformats.org/officeDocument/2006/relationships/hyperlink" Target="https://yandex.ru/maps/-/CLThiNj3" TargetMode="External"/><Relationship Id="rId5" Type="http://schemas.openxmlformats.org/officeDocument/2006/relationships/hyperlink" Target="https://yandex.ru/maps/-/CLThi4NW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LThiMIV" TargetMode="External"/><Relationship Id="rId9" Type="http://schemas.openxmlformats.org/officeDocument/2006/relationships/hyperlink" Target="https://disk.yandex.ru/d/sFxcNUJJ8zsH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zoomScaleNormal="100" zoomScaleSheetLayoutView="100" workbookViewId="0">
      <selection activeCell="B2" sqref="B2"/>
    </sheetView>
  </sheetViews>
  <sheetFormatPr defaultRowHeight="12.75" x14ac:dyDescent="0.2"/>
  <cols>
    <col min="1" max="1" width="23.140625" style="2" customWidth="1"/>
    <col min="2" max="2" width="16.5703125" style="2" customWidth="1"/>
    <col min="3" max="3" width="15.42578125" style="2" customWidth="1"/>
    <col min="4" max="4" width="17" style="2" customWidth="1"/>
    <col min="5" max="5" width="33.42578125" style="1" customWidth="1"/>
    <col min="6" max="6" width="14.85546875" style="1" customWidth="1"/>
    <col min="7" max="7" width="21.85546875" style="2" customWidth="1"/>
    <col min="8" max="8" width="15.85546875" style="2" customWidth="1"/>
    <col min="9" max="9" width="19.5703125" style="2" customWidth="1"/>
    <col min="10" max="11" width="17.5703125" style="2" customWidth="1"/>
    <col min="12" max="12" width="15.28515625" style="2" customWidth="1"/>
    <col min="13" max="13" width="20.42578125" style="2" customWidth="1"/>
    <col min="14" max="14" width="18.140625" style="2" customWidth="1"/>
    <col min="15" max="15" width="19.140625" style="3" customWidth="1"/>
    <col min="16" max="16" width="21.28515625" style="2" customWidth="1"/>
    <col min="17" max="16384" width="9.140625" style="2"/>
  </cols>
  <sheetData>
    <row r="1" spans="1:16" s="1" customFormat="1" ht="25.5" x14ac:dyDescent="0.2">
      <c r="A1" s="5" t="s">
        <v>5</v>
      </c>
      <c r="B1" s="5" t="s">
        <v>32</v>
      </c>
      <c r="C1" s="5" t="s">
        <v>1</v>
      </c>
      <c r="D1" s="5" t="s">
        <v>4</v>
      </c>
      <c r="E1" s="5" t="s">
        <v>0</v>
      </c>
      <c r="F1" s="5" t="s">
        <v>24</v>
      </c>
      <c r="G1" s="5" t="s">
        <v>6</v>
      </c>
      <c r="H1" s="5" t="s">
        <v>25</v>
      </c>
      <c r="I1" s="5" t="s">
        <v>2</v>
      </c>
      <c r="J1" s="5" t="s">
        <v>21</v>
      </c>
      <c r="K1" s="5" t="s">
        <v>34</v>
      </c>
      <c r="L1" s="5" t="s">
        <v>9</v>
      </c>
      <c r="M1" s="5" t="s">
        <v>3</v>
      </c>
      <c r="N1" s="5" t="s">
        <v>8</v>
      </c>
      <c r="O1" s="5" t="s">
        <v>10</v>
      </c>
      <c r="P1" s="5" t="s">
        <v>22</v>
      </c>
    </row>
    <row r="2" spans="1:16" ht="38.25" x14ac:dyDescent="0.2">
      <c r="A2" s="6" t="s">
        <v>12</v>
      </c>
      <c r="B2" s="6" t="s">
        <v>33</v>
      </c>
      <c r="C2" s="6" t="s">
        <v>7</v>
      </c>
      <c r="D2" s="6">
        <v>13100</v>
      </c>
      <c r="E2" s="8" t="s">
        <v>13</v>
      </c>
      <c r="F2" s="9" t="s">
        <v>24</v>
      </c>
      <c r="G2" s="6" t="s">
        <v>11</v>
      </c>
      <c r="H2" s="7" t="s">
        <v>25</v>
      </c>
      <c r="I2" s="6">
        <v>3</v>
      </c>
      <c r="J2" s="6">
        <v>10</v>
      </c>
      <c r="K2" s="6">
        <v>20</v>
      </c>
      <c r="L2" s="6">
        <f t="shared" ref="L2:L8" si="0">24*20</f>
        <v>480</v>
      </c>
      <c r="M2" s="6">
        <v>15</v>
      </c>
      <c r="N2" s="6">
        <f t="shared" ref="N2" si="1">L2*M2</f>
        <v>7200</v>
      </c>
      <c r="O2" s="4">
        <f>(((0.08*J2)*N2))</f>
        <v>5760</v>
      </c>
      <c r="P2" s="6" t="s">
        <v>23</v>
      </c>
    </row>
    <row r="3" spans="1:16" x14ac:dyDescent="0.2">
      <c r="A3" s="6" t="s">
        <v>12</v>
      </c>
      <c r="B3" s="6" t="s">
        <v>33</v>
      </c>
      <c r="C3" s="6" t="s">
        <v>7</v>
      </c>
      <c r="D3" s="6">
        <v>13119</v>
      </c>
      <c r="E3" s="8" t="s">
        <v>14</v>
      </c>
      <c r="F3" s="9" t="s">
        <v>24</v>
      </c>
      <c r="G3" s="6" t="s">
        <v>11</v>
      </c>
      <c r="H3" s="7" t="s">
        <v>25</v>
      </c>
      <c r="I3" s="6">
        <v>3</v>
      </c>
      <c r="J3" s="6">
        <v>10</v>
      </c>
      <c r="K3" s="6">
        <v>20</v>
      </c>
      <c r="L3" s="6">
        <f t="shared" si="0"/>
        <v>480</v>
      </c>
      <c r="M3" s="6">
        <v>15</v>
      </c>
      <c r="N3" s="6">
        <f t="shared" ref="N3:N8" si="2">L3*M3</f>
        <v>7200</v>
      </c>
      <c r="O3" s="4">
        <f t="shared" ref="O3:O8" si="3">(((0.08*J3)*N3))</f>
        <v>5760</v>
      </c>
      <c r="P3" s="6" t="s">
        <v>26</v>
      </c>
    </row>
    <row r="4" spans="1:16" ht="25.5" x14ac:dyDescent="0.2">
      <c r="A4" s="6" t="s">
        <v>12</v>
      </c>
      <c r="B4" s="6" t="s">
        <v>33</v>
      </c>
      <c r="C4" s="6" t="s">
        <v>7</v>
      </c>
      <c r="D4" s="6">
        <v>13121</v>
      </c>
      <c r="E4" s="8" t="s">
        <v>15</v>
      </c>
      <c r="F4" s="9" t="s">
        <v>24</v>
      </c>
      <c r="G4" s="6" t="s">
        <v>11</v>
      </c>
      <c r="H4" s="7" t="s">
        <v>25</v>
      </c>
      <c r="I4" s="6">
        <v>3</v>
      </c>
      <c r="J4" s="6">
        <v>10</v>
      </c>
      <c r="K4" s="6">
        <v>20</v>
      </c>
      <c r="L4" s="6">
        <f t="shared" si="0"/>
        <v>480</v>
      </c>
      <c r="M4" s="6">
        <v>15</v>
      </c>
      <c r="N4" s="6">
        <f t="shared" si="2"/>
        <v>7200</v>
      </c>
      <c r="O4" s="4">
        <f t="shared" si="3"/>
        <v>5760</v>
      </c>
      <c r="P4" s="6" t="s">
        <v>27</v>
      </c>
    </row>
    <row r="5" spans="1:16" x14ac:dyDescent="0.2">
      <c r="A5" s="6" t="s">
        <v>12</v>
      </c>
      <c r="B5" s="6" t="s">
        <v>33</v>
      </c>
      <c r="C5" s="6" t="s">
        <v>7</v>
      </c>
      <c r="D5" s="6">
        <v>13123</v>
      </c>
      <c r="E5" s="8" t="s">
        <v>16</v>
      </c>
      <c r="F5" s="9" t="s">
        <v>24</v>
      </c>
      <c r="G5" s="6" t="s">
        <v>11</v>
      </c>
      <c r="H5" s="7" t="s">
        <v>25</v>
      </c>
      <c r="I5" s="6">
        <v>3</v>
      </c>
      <c r="J5" s="6">
        <v>10</v>
      </c>
      <c r="K5" s="6">
        <v>20</v>
      </c>
      <c r="L5" s="6">
        <f t="shared" si="0"/>
        <v>480</v>
      </c>
      <c r="M5" s="6">
        <v>15</v>
      </c>
      <c r="N5" s="6">
        <f t="shared" si="2"/>
        <v>7200</v>
      </c>
      <c r="O5" s="4">
        <f t="shared" si="3"/>
        <v>5760</v>
      </c>
      <c r="P5" s="6" t="s">
        <v>28</v>
      </c>
    </row>
    <row r="6" spans="1:16" x14ac:dyDescent="0.2">
      <c r="A6" s="6" t="s">
        <v>12</v>
      </c>
      <c r="B6" s="6" t="s">
        <v>33</v>
      </c>
      <c r="C6" s="6" t="s">
        <v>7</v>
      </c>
      <c r="D6" s="6">
        <v>13125</v>
      </c>
      <c r="E6" s="8" t="s">
        <v>17</v>
      </c>
      <c r="F6" s="9" t="s">
        <v>24</v>
      </c>
      <c r="G6" s="6" t="s">
        <v>11</v>
      </c>
      <c r="H6" s="7" t="s">
        <v>25</v>
      </c>
      <c r="I6" s="6">
        <v>3</v>
      </c>
      <c r="J6" s="6">
        <v>10</v>
      </c>
      <c r="K6" s="6">
        <v>20</v>
      </c>
      <c r="L6" s="6">
        <f t="shared" si="0"/>
        <v>480</v>
      </c>
      <c r="M6" s="6">
        <v>15</v>
      </c>
      <c r="N6" s="6">
        <f t="shared" si="2"/>
        <v>7200</v>
      </c>
      <c r="O6" s="4">
        <f t="shared" si="3"/>
        <v>5760</v>
      </c>
      <c r="P6" s="6" t="s">
        <v>29</v>
      </c>
    </row>
    <row r="7" spans="1:16" ht="51" x14ac:dyDescent="0.2">
      <c r="A7" s="6" t="s">
        <v>12</v>
      </c>
      <c r="B7" s="6" t="s">
        <v>33</v>
      </c>
      <c r="C7" s="6" t="s">
        <v>20</v>
      </c>
      <c r="D7" s="6">
        <v>33001</v>
      </c>
      <c r="E7" s="8" t="s">
        <v>18</v>
      </c>
      <c r="F7" s="9" t="s">
        <v>24</v>
      </c>
      <c r="G7" s="6" t="s">
        <v>11</v>
      </c>
      <c r="H7" s="7" t="s">
        <v>25</v>
      </c>
      <c r="I7" s="6">
        <v>1</v>
      </c>
      <c r="J7" s="6">
        <v>10</v>
      </c>
      <c r="K7" s="6">
        <v>20</v>
      </c>
      <c r="L7" s="6">
        <f t="shared" si="0"/>
        <v>480</v>
      </c>
      <c r="M7" s="6">
        <v>15</v>
      </c>
      <c r="N7" s="6">
        <f t="shared" si="2"/>
        <v>7200</v>
      </c>
      <c r="O7" s="4">
        <f t="shared" si="3"/>
        <v>5760</v>
      </c>
      <c r="P7" s="6" t="s">
        <v>30</v>
      </c>
    </row>
    <row r="8" spans="1:16" ht="51" x14ac:dyDescent="0.2">
      <c r="A8" s="6" t="s">
        <v>12</v>
      </c>
      <c r="B8" s="6" t="s">
        <v>33</v>
      </c>
      <c r="C8" s="6" t="s">
        <v>20</v>
      </c>
      <c r="D8" s="6">
        <v>33002</v>
      </c>
      <c r="E8" s="8" t="s">
        <v>19</v>
      </c>
      <c r="F8" s="9" t="s">
        <v>24</v>
      </c>
      <c r="G8" s="6" t="s">
        <v>11</v>
      </c>
      <c r="H8" s="7" t="s">
        <v>25</v>
      </c>
      <c r="I8" s="6">
        <v>1</v>
      </c>
      <c r="J8" s="6">
        <v>10</v>
      </c>
      <c r="K8" s="6">
        <v>20</v>
      </c>
      <c r="L8" s="6">
        <f t="shared" si="0"/>
        <v>480</v>
      </c>
      <c r="M8" s="6">
        <v>15</v>
      </c>
      <c r="N8" s="6">
        <f t="shared" si="2"/>
        <v>7200</v>
      </c>
      <c r="O8" s="4">
        <f t="shared" si="3"/>
        <v>5760</v>
      </c>
      <c r="P8" s="6" t="s">
        <v>31</v>
      </c>
    </row>
    <row r="9" spans="1:16" x14ac:dyDescent="0.2">
      <c r="E9" s="2"/>
      <c r="F9" s="2"/>
    </row>
  </sheetData>
  <autoFilter ref="A1:O2"/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H2" r:id="rId8"/>
    <hyperlink ref="H3:H8" r:id="rId9" display="Фото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2026-01-03T14:45:53Z</dcterms:modified>
</cp:coreProperties>
</file>